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<sst xmlns="http://schemas.openxmlformats.org/spreadsheetml/2006/main" count="95" uniqueCount="83">
  <si>
    <t>nom</t>
  </si>
  <si>
    <t>nominatifs</t>
  </si>
  <si>
    <t>panachés</t>
  </si>
  <si>
    <t>Total</t>
  </si>
  <si>
    <t>Rang</t>
  </si>
  <si>
    <t>liste</t>
  </si>
  <si>
    <t>Inscrits</t>
  </si>
  <si>
    <t>Bulletins non rentrés</t>
  </si>
  <si>
    <t>Bulletins rentrés</t>
  </si>
  <si>
    <t>Bulletins blancs</t>
  </si>
  <si>
    <t>Bulletins nuls</t>
  </si>
  <si>
    <t>Bulletins valables</t>
  </si>
  <si>
    <t>Nombre de listes, cercle noirci:</t>
  </si>
  <si>
    <t>Totaux:</t>
  </si>
  <si>
    <t>%</t>
  </si>
  <si>
    <t>Totaux</t>
  </si>
  <si>
    <t xml:space="preserve">Nombre de listes nominatives   </t>
  </si>
  <si>
    <t xml:space="preserve">Nombre de listes panachées    </t>
  </si>
  <si>
    <t>Total suffrages recueillis:</t>
  </si>
  <si>
    <t>Coefficient</t>
  </si>
  <si>
    <t>Répartition des sièges:</t>
  </si>
  <si>
    <t>(    =    )</t>
  </si>
  <si>
    <t>(     +    )</t>
  </si>
  <si>
    <t>(     :     )</t>
  </si>
  <si>
    <t>(   =   )</t>
  </si>
  <si>
    <t>arrondi à</t>
  </si>
  <si>
    <t>(    :    )</t>
  </si>
  <si>
    <t>sièges    +</t>
  </si>
  <si>
    <t>voix</t>
  </si>
  <si>
    <t>Délégués élus</t>
  </si>
  <si>
    <t>Suppléants:</t>
  </si>
  <si>
    <t>Liste 5 (SYPROLUX)</t>
  </si>
  <si>
    <t>Liste 4 (FNCTTFEL)</t>
  </si>
  <si>
    <t>Liste 5</t>
  </si>
  <si>
    <t>Liste 4</t>
  </si>
  <si>
    <t>Marc Adam</t>
  </si>
  <si>
    <t>Mylène Bianchy</t>
  </si>
  <si>
    <t>Fabrice Bichler</t>
  </si>
  <si>
    <t>Ramiro De Sousa Valente</t>
  </si>
  <si>
    <t>Isabelle Faber</t>
  </si>
  <si>
    <t>Katja Felten</t>
  </si>
  <si>
    <t>Nelson Gouvinhas Costa</t>
  </si>
  <si>
    <t>Paul Gries</t>
  </si>
  <si>
    <t>Guy Heiderscheid</t>
  </si>
  <si>
    <t>Patrice Klein</t>
  </si>
  <si>
    <t>Alfred Krämer</t>
  </si>
  <si>
    <t>Ed Mallinger</t>
  </si>
  <si>
    <t>Manuel Mullenbach</t>
  </si>
  <si>
    <t>Claude Noel</t>
  </si>
  <si>
    <t>Mike Prumbaum</t>
  </si>
  <si>
    <t>Michel Schmitt</t>
  </si>
  <si>
    <t>Gast Schoumacker</t>
  </si>
  <si>
    <t>Jonny Uri</t>
  </si>
  <si>
    <t>Steve Watgen</t>
  </si>
  <si>
    <t>Eric Wengler</t>
  </si>
  <si>
    <t>Gaby Birtz</t>
  </si>
  <si>
    <t>Josy Bourggraff</t>
  </si>
  <si>
    <t>Alphonse Classen</t>
  </si>
  <si>
    <t>Frank Gilbertz</t>
  </si>
  <si>
    <t>Claude Gillen</t>
  </si>
  <si>
    <t>Christian Kremer</t>
  </si>
  <si>
    <t>Adriano Martins Da Silva</t>
  </si>
  <si>
    <t>Serge Matagne</t>
  </si>
  <si>
    <t>Georges Merenz</t>
  </si>
  <si>
    <t>Roger Saurfeld</t>
  </si>
  <si>
    <t>Freddy Schockweiler</t>
  </si>
  <si>
    <t>Jean-Paul Schweigen</t>
  </si>
  <si>
    <t>Luis Tavares</t>
  </si>
  <si>
    <t>Roy Thinnes</t>
  </si>
  <si>
    <t>Manuel Thiry</t>
  </si>
  <si>
    <t>Carlo Thissen</t>
  </si>
  <si>
    <t>Jérôme Trausch</t>
  </si>
  <si>
    <t>Patrick Vansteenkiste</t>
  </si>
  <si>
    <t>Claude Wanderscheid</t>
  </si>
  <si>
    <t>Georges Melchers</t>
  </si>
  <si>
    <t>Liste No 5</t>
  </si>
  <si>
    <t>Liste No 4</t>
  </si>
  <si>
    <t xml:space="preserve">Mylène Bianchy, Paul Gries, </t>
  </si>
  <si>
    <t xml:space="preserve">                                                 Steve Watgen Marc Adam</t>
  </si>
  <si>
    <t>Katja Felten, Ramiro de Sousa Valente</t>
  </si>
  <si>
    <t xml:space="preserve">                                                  Ed Mallinger, Isabelle Faber</t>
  </si>
  <si>
    <t>Merenz, Thissen, Birtz,Wanderscheid, Melchers, Da Silva</t>
  </si>
  <si>
    <t>Classen, Vansteekiste, Trausch, Saurfeld, Bourggraff, Tavares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</si>
</sst>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8.421875" style="0" bestFit="1" customWidth="1"/>
    <col min="2" max="3" width="10.7109375" style="0" customWidth="1"/>
    <col min="4" max="4" width="7.140625" style="0" customWidth="1"/>
    <col min="5" max="5" width="7.28125" style="0" customWidth="1"/>
    <col min="6" max="6" width="5.7109375" style="0" customWidth="1"/>
    <col min="7" max="7" width="1.28515625" style="0" hidden="1" customWidth="1"/>
    <col min="8" max="8" width="25.7109375" style="0" customWidth="1"/>
    <col min="9" max="10" width="10.7109375" style="0" customWidth="1"/>
    <col min="11" max="11" width="6.57421875" style="0" customWidth="1"/>
    <col min="12" max="12" width="9.57421875" style="0" customWidth="1"/>
    <col min="13" max="13" width="5.7109375" style="0" customWidth="1"/>
  </cols>
  <sheetData>
    <row r="1" spans="1:11" ht="13.5" thickBot="1">
      <c r="A1" t="s">
        <v>6</v>
      </c>
      <c r="B1" s="7">
        <v>3124</v>
      </c>
      <c r="C1" s="3"/>
      <c r="H1" t="s">
        <v>9</v>
      </c>
      <c r="I1" s="7">
        <v>46</v>
      </c>
      <c r="J1" s="3"/>
      <c r="K1" s="3"/>
    </row>
    <row r="2" spans="1:11" ht="14.25" thickBot="1" thickTop="1">
      <c r="A2" t="s">
        <v>7</v>
      </c>
      <c r="B2" s="6"/>
      <c r="C2" s="3"/>
      <c r="H2" t="s">
        <v>10</v>
      </c>
      <c r="I2" s="6">
        <v>26</v>
      </c>
      <c r="J2" s="3"/>
      <c r="K2" s="3"/>
    </row>
    <row r="3" spans="1:11" ht="14.25" thickBot="1" thickTop="1">
      <c r="A3" t="s">
        <v>8</v>
      </c>
      <c r="B3" s="6">
        <v>1804</v>
      </c>
      <c r="C3" s="3"/>
      <c r="H3" t="s">
        <v>11</v>
      </c>
      <c r="I3" s="6">
        <v>1732</v>
      </c>
      <c r="J3" s="3"/>
      <c r="K3" s="3"/>
    </row>
    <row r="4" ht="13.5" thickTop="1"/>
    <row r="5" spans="2:12" ht="12.75">
      <c r="B5" s="5"/>
      <c r="I5" s="30" t="s">
        <v>31</v>
      </c>
      <c r="J5" s="30"/>
      <c r="K5" s="46" t="s">
        <v>32</v>
      </c>
      <c r="L5" s="46"/>
    </row>
    <row r="6" spans="2:12" ht="12.75">
      <c r="B6" s="41" t="s">
        <v>12</v>
      </c>
      <c r="C6" s="41"/>
      <c r="D6" s="41"/>
      <c r="E6" s="41"/>
      <c r="F6" s="41"/>
      <c r="I6" s="42">
        <v>377</v>
      </c>
      <c r="J6" s="43"/>
      <c r="K6" s="42">
        <v>501</v>
      </c>
      <c r="L6" s="42"/>
    </row>
    <row r="7" spans="2:12" ht="12.75">
      <c r="B7" s="41" t="s">
        <v>16</v>
      </c>
      <c r="C7" s="41"/>
      <c r="D7" s="41"/>
      <c r="E7" s="41"/>
      <c r="F7" s="41"/>
      <c r="I7" s="44"/>
      <c r="J7" s="45"/>
      <c r="K7" s="42"/>
      <c r="L7" s="42"/>
    </row>
    <row r="8" spans="2:12" ht="12.75">
      <c r="B8" s="41" t="s">
        <v>17</v>
      </c>
      <c r="C8" s="41"/>
      <c r="D8" s="41"/>
      <c r="E8" s="41"/>
      <c r="F8" s="41"/>
      <c r="I8" s="44"/>
      <c r="J8" s="45"/>
      <c r="K8" s="42"/>
      <c r="L8" s="42"/>
    </row>
    <row r="9" spans="2:5" ht="13.5" thickBot="1">
      <c r="B9" s="4"/>
      <c r="C9" s="4"/>
      <c r="D9" s="4"/>
      <c r="E9" s="4"/>
    </row>
    <row r="10" spans="1:13" ht="29.25" thickBot="1">
      <c r="A10" s="1" t="s">
        <v>0</v>
      </c>
      <c r="B10" s="9" t="s">
        <v>1</v>
      </c>
      <c r="C10" s="9" t="s">
        <v>2</v>
      </c>
      <c r="D10" s="9" t="s">
        <v>5</v>
      </c>
      <c r="E10" s="1" t="s">
        <v>3</v>
      </c>
      <c r="F10" s="1" t="s">
        <v>4</v>
      </c>
      <c r="H10" s="2" t="s">
        <v>0</v>
      </c>
      <c r="I10" s="10" t="s">
        <v>1</v>
      </c>
      <c r="J10" s="10" t="s">
        <v>2</v>
      </c>
      <c r="K10" s="10" t="s">
        <v>5</v>
      </c>
      <c r="L10" s="10" t="s">
        <v>3</v>
      </c>
      <c r="M10" s="2" t="s">
        <v>4</v>
      </c>
    </row>
    <row r="11" spans="1:13" ht="15" customHeight="1" thickBot="1">
      <c r="A11" s="20" t="s">
        <v>35</v>
      </c>
      <c r="B11" s="9">
        <v>87</v>
      </c>
      <c r="C11" s="9">
        <v>209</v>
      </c>
      <c r="D11" s="9">
        <v>379</v>
      </c>
      <c r="E11" s="1">
        <f aca="true" t="shared" si="0" ref="E11:E30">SUM(B11:D11)</f>
        <v>675</v>
      </c>
      <c r="F11" s="1">
        <v>4</v>
      </c>
      <c r="H11" s="2" t="s">
        <v>55</v>
      </c>
      <c r="I11" s="10">
        <v>120</v>
      </c>
      <c r="J11" s="10">
        <v>263</v>
      </c>
      <c r="K11" s="10">
        <v>501</v>
      </c>
      <c r="L11" s="10">
        <f>SUM(I11:K11)</f>
        <v>884</v>
      </c>
      <c r="M11" s="2">
        <v>3</v>
      </c>
    </row>
    <row r="12" spans="1:13" ht="15" customHeight="1" thickBot="1">
      <c r="A12" s="20" t="s">
        <v>36</v>
      </c>
      <c r="B12" s="9">
        <v>178</v>
      </c>
      <c r="C12" s="9">
        <v>374</v>
      </c>
      <c r="D12" s="9">
        <v>379</v>
      </c>
      <c r="E12" s="1">
        <f t="shared" si="0"/>
        <v>931</v>
      </c>
      <c r="F12" s="1">
        <v>1</v>
      </c>
      <c r="H12" s="13" t="s">
        <v>56</v>
      </c>
      <c r="I12" s="10">
        <v>77</v>
      </c>
      <c r="J12" s="10">
        <v>143</v>
      </c>
      <c r="K12" s="10">
        <v>501</v>
      </c>
      <c r="L12" s="10">
        <f>SUM(I12:K12)</f>
        <v>721</v>
      </c>
      <c r="M12" s="2">
        <v>11</v>
      </c>
    </row>
    <row r="13" spans="1:13" ht="15" customHeight="1" thickBot="1">
      <c r="A13" s="21" t="s">
        <v>37</v>
      </c>
      <c r="B13" s="9">
        <v>55</v>
      </c>
      <c r="C13" s="9">
        <v>145</v>
      </c>
      <c r="D13" s="9">
        <v>379</v>
      </c>
      <c r="E13" s="1">
        <f t="shared" si="0"/>
        <v>579</v>
      </c>
      <c r="F13" s="1">
        <v>12</v>
      </c>
      <c r="H13" s="13" t="s">
        <v>57</v>
      </c>
      <c r="I13" s="10">
        <v>144</v>
      </c>
      <c r="J13" s="10">
        <v>161</v>
      </c>
      <c r="K13" s="10">
        <v>501</v>
      </c>
      <c r="L13" s="10">
        <f aca="true" t="shared" si="1" ref="L13:L29">SUM(I13:K13)</f>
        <v>806</v>
      </c>
      <c r="M13" s="2">
        <v>7</v>
      </c>
    </row>
    <row r="14" spans="1:13" ht="15" customHeight="1" thickBot="1">
      <c r="A14" s="20" t="s">
        <v>38</v>
      </c>
      <c r="B14" s="9">
        <v>119</v>
      </c>
      <c r="C14" s="9">
        <v>167</v>
      </c>
      <c r="D14" s="9">
        <v>379</v>
      </c>
      <c r="E14" s="1">
        <f t="shared" si="0"/>
        <v>665</v>
      </c>
      <c r="F14" s="1">
        <v>6</v>
      </c>
      <c r="H14" s="13" t="s">
        <v>58</v>
      </c>
      <c r="I14" s="10">
        <v>46</v>
      </c>
      <c r="J14" s="10">
        <v>94</v>
      </c>
      <c r="K14" s="10">
        <v>501</v>
      </c>
      <c r="L14" s="10">
        <f t="shared" si="1"/>
        <v>641</v>
      </c>
      <c r="M14" s="2">
        <v>18</v>
      </c>
    </row>
    <row r="15" spans="1:13" ht="15" customHeight="1" thickBot="1">
      <c r="A15" s="20" t="s">
        <v>39</v>
      </c>
      <c r="B15" s="9">
        <v>85</v>
      </c>
      <c r="C15" s="9">
        <v>192</v>
      </c>
      <c r="D15" s="9">
        <v>379</v>
      </c>
      <c r="E15" s="1">
        <f t="shared" si="0"/>
        <v>656</v>
      </c>
      <c r="F15" s="1">
        <v>8</v>
      </c>
      <c r="H15" s="13" t="s">
        <v>59</v>
      </c>
      <c r="I15" s="10">
        <v>47</v>
      </c>
      <c r="J15" s="10">
        <v>113</v>
      </c>
      <c r="K15" s="10">
        <v>501</v>
      </c>
      <c r="L15" s="10">
        <f t="shared" si="1"/>
        <v>661</v>
      </c>
      <c r="M15" s="2">
        <v>16</v>
      </c>
    </row>
    <row r="16" spans="1:13" ht="15" customHeight="1" thickBot="1">
      <c r="A16" s="20" t="s">
        <v>40</v>
      </c>
      <c r="B16" s="9">
        <v>88</v>
      </c>
      <c r="C16" s="9">
        <v>201</v>
      </c>
      <c r="D16" s="9">
        <v>379</v>
      </c>
      <c r="E16" s="1">
        <f t="shared" si="0"/>
        <v>668</v>
      </c>
      <c r="F16" s="1">
        <v>5</v>
      </c>
      <c r="H16" s="13" t="s">
        <v>60</v>
      </c>
      <c r="I16" s="10">
        <v>55</v>
      </c>
      <c r="J16" s="10">
        <v>109</v>
      </c>
      <c r="K16" s="10">
        <v>501</v>
      </c>
      <c r="L16" s="10">
        <f t="shared" si="1"/>
        <v>665</v>
      </c>
      <c r="M16" s="2">
        <v>14</v>
      </c>
    </row>
    <row r="17" spans="1:13" ht="15" customHeight="1" thickBot="1">
      <c r="A17" s="20" t="s">
        <v>41</v>
      </c>
      <c r="B17" s="9">
        <v>89</v>
      </c>
      <c r="C17" s="9">
        <v>100</v>
      </c>
      <c r="D17" s="9">
        <v>379</v>
      </c>
      <c r="E17" s="1">
        <f t="shared" si="0"/>
        <v>568</v>
      </c>
      <c r="F17" s="1">
        <v>13</v>
      </c>
      <c r="H17" s="13" t="s">
        <v>61</v>
      </c>
      <c r="I17" s="10">
        <v>110</v>
      </c>
      <c r="J17" s="10">
        <v>205</v>
      </c>
      <c r="K17" s="10">
        <v>501</v>
      </c>
      <c r="L17" s="10">
        <f t="shared" si="1"/>
        <v>816</v>
      </c>
      <c r="M17" s="2">
        <v>6</v>
      </c>
    </row>
    <row r="18" spans="1:13" ht="15" customHeight="1" thickBot="1">
      <c r="A18" s="20" t="s">
        <v>42</v>
      </c>
      <c r="B18" s="9">
        <v>140</v>
      </c>
      <c r="C18" s="9">
        <v>229</v>
      </c>
      <c r="D18" s="9">
        <v>379</v>
      </c>
      <c r="E18" s="1">
        <f t="shared" si="0"/>
        <v>748</v>
      </c>
      <c r="F18" s="1">
        <v>2</v>
      </c>
      <c r="H18" s="12" t="s">
        <v>62</v>
      </c>
      <c r="I18" s="10">
        <v>50</v>
      </c>
      <c r="J18" s="10">
        <v>114</v>
      </c>
      <c r="K18" s="10">
        <v>501</v>
      </c>
      <c r="L18" s="10">
        <f t="shared" si="1"/>
        <v>665</v>
      </c>
      <c r="M18" s="2">
        <v>14</v>
      </c>
    </row>
    <row r="19" spans="1:13" ht="15" customHeight="1" thickBot="1">
      <c r="A19" s="20" t="s">
        <v>43</v>
      </c>
      <c r="B19" s="9">
        <v>53</v>
      </c>
      <c r="C19" s="9">
        <v>98</v>
      </c>
      <c r="D19" s="9">
        <v>379</v>
      </c>
      <c r="E19" s="1">
        <f t="shared" si="0"/>
        <v>530</v>
      </c>
      <c r="F19" s="1">
        <v>16</v>
      </c>
      <c r="H19" s="13" t="s">
        <v>74</v>
      </c>
      <c r="I19" s="10">
        <v>140</v>
      </c>
      <c r="J19" s="10">
        <v>203</v>
      </c>
      <c r="K19" s="10">
        <v>501</v>
      </c>
      <c r="L19" s="10">
        <f t="shared" si="1"/>
        <v>844</v>
      </c>
      <c r="M19" s="2">
        <v>5</v>
      </c>
    </row>
    <row r="20" spans="1:13" ht="15" customHeight="1" thickBot="1">
      <c r="A20" s="20" t="s">
        <v>44</v>
      </c>
      <c r="B20" s="9">
        <v>62</v>
      </c>
      <c r="C20" s="9">
        <v>104</v>
      </c>
      <c r="D20" s="9">
        <v>379</v>
      </c>
      <c r="E20" s="1">
        <f t="shared" si="0"/>
        <v>545</v>
      </c>
      <c r="F20" s="1">
        <v>15</v>
      </c>
      <c r="H20" s="13" t="s">
        <v>63</v>
      </c>
      <c r="I20" s="10">
        <v>208</v>
      </c>
      <c r="J20" s="10">
        <v>288</v>
      </c>
      <c r="K20" s="10">
        <v>501</v>
      </c>
      <c r="L20" s="10">
        <f t="shared" si="1"/>
        <v>997</v>
      </c>
      <c r="M20" s="2">
        <v>1</v>
      </c>
    </row>
    <row r="21" spans="1:13" ht="15" customHeight="1" thickBot="1">
      <c r="A21" s="20" t="s">
        <v>45</v>
      </c>
      <c r="B21" s="9">
        <v>88</v>
      </c>
      <c r="C21" s="9">
        <v>113</v>
      </c>
      <c r="D21" s="9">
        <v>379</v>
      </c>
      <c r="E21" s="1">
        <f t="shared" si="0"/>
        <v>580</v>
      </c>
      <c r="F21" s="1">
        <v>11</v>
      </c>
      <c r="H21" s="13" t="s">
        <v>64</v>
      </c>
      <c r="I21" s="10">
        <v>94</v>
      </c>
      <c r="J21" s="10">
        <v>139</v>
      </c>
      <c r="K21" s="10">
        <v>501</v>
      </c>
      <c r="L21" s="10">
        <f t="shared" si="1"/>
        <v>734</v>
      </c>
      <c r="M21" s="2">
        <v>10</v>
      </c>
    </row>
    <row r="22" spans="1:13" ht="15" customHeight="1" thickBot="1">
      <c r="A22" s="20" t="s">
        <v>46</v>
      </c>
      <c r="B22" s="9">
        <v>108</v>
      </c>
      <c r="C22" s="9">
        <v>172</v>
      </c>
      <c r="D22" s="9">
        <v>379</v>
      </c>
      <c r="E22" s="1">
        <f t="shared" si="0"/>
        <v>659</v>
      </c>
      <c r="F22" s="1">
        <v>7</v>
      </c>
      <c r="H22" s="13" t="s">
        <v>65</v>
      </c>
      <c r="I22" s="10">
        <v>47</v>
      </c>
      <c r="J22" s="10">
        <v>85</v>
      </c>
      <c r="K22" s="10">
        <v>501</v>
      </c>
      <c r="L22" s="10">
        <f t="shared" si="1"/>
        <v>633</v>
      </c>
      <c r="M22" s="2">
        <v>19</v>
      </c>
    </row>
    <row r="23" spans="1:13" ht="15" customHeight="1" thickBot="1">
      <c r="A23" s="20" t="s">
        <v>47</v>
      </c>
      <c r="B23" s="9">
        <v>70</v>
      </c>
      <c r="C23" s="9">
        <v>103</v>
      </c>
      <c r="D23" s="9">
        <v>379</v>
      </c>
      <c r="E23" s="1">
        <f t="shared" si="0"/>
        <v>552</v>
      </c>
      <c r="F23" s="1">
        <v>14</v>
      </c>
      <c r="H23" s="13" t="s">
        <v>66</v>
      </c>
      <c r="I23" s="10">
        <v>67</v>
      </c>
      <c r="J23" s="10">
        <v>80</v>
      </c>
      <c r="K23" s="10">
        <v>501</v>
      </c>
      <c r="L23" s="10">
        <f t="shared" si="1"/>
        <v>648</v>
      </c>
      <c r="M23" s="2">
        <v>17</v>
      </c>
    </row>
    <row r="24" spans="1:13" ht="15" customHeight="1" thickBot="1">
      <c r="A24" s="20" t="s">
        <v>48</v>
      </c>
      <c r="B24" s="9">
        <v>81</v>
      </c>
      <c r="C24" s="9">
        <v>131</v>
      </c>
      <c r="D24" s="9">
        <v>379</v>
      </c>
      <c r="E24" s="1">
        <f t="shared" si="0"/>
        <v>591</v>
      </c>
      <c r="F24" s="1">
        <v>10</v>
      </c>
      <c r="H24" s="13" t="s">
        <v>67</v>
      </c>
      <c r="I24" s="10">
        <v>75</v>
      </c>
      <c r="J24" s="10">
        <v>130</v>
      </c>
      <c r="K24" s="10">
        <v>501</v>
      </c>
      <c r="L24" s="10">
        <f t="shared" si="1"/>
        <v>706</v>
      </c>
      <c r="M24" s="2">
        <v>12</v>
      </c>
    </row>
    <row r="25" spans="1:13" ht="15" customHeight="1" thickBot="1">
      <c r="A25" s="20" t="s">
        <v>49</v>
      </c>
      <c r="B25" s="9">
        <v>55</v>
      </c>
      <c r="C25" s="9">
        <v>91</v>
      </c>
      <c r="D25" s="9">
        <v>379</v>
      </c>
      <c r="E25" s="1">
        <f t="shared" si="0"/>
        <v>525</v>
      </c>
      <c r="F25" s="1">
        <v>17</v>
      </c>
      <c r="H25" s="13" t="s">
        <v>68</v>
      </c>
      <c r="I25" s="10">
        <v>43</v>
      </c>
      <c r="J25" s="10">
        <v>45</v>
      </c>
      <c r="K25" s="10">
        <v>501</v>
      </c>
      <c r="L25" s="10">
        <f t="shared" si="1"/>
        <v>589</v>
      </c>
      <c r="M25" s="2">
        <v>20</v>
      </c>
    </row>
    <row r="26" spans="1:13" ht="15" customHeight="1" thickBot="1">
      <c r="A26" s="20" t="s">
        <v>50</v>
      </c>
      <c r="B26" s="9">
        <v>42</v>
      </c>
      <c r="C26" s="9">
        <v>72</v>
      </c>
      <c r="D26" s="9">
        <v>379</v>
      </c>
      <c r="E26" s="1">
        <f t="shared" si="0"/>
        <v>493</v>
      </c>
      <c r="F26" s="1">
        <v>18</v>
      </c>
      <c r="H26" s="13" t="s">
        <v>69</v>
      </c>
      <c r="I26" s="10">
        <v>58</v>
      </c>
      <c r="J26" s="10">
        <v>123</v>
      </c>
      <c r="K26" s="10">
        <v>501</v>
      </c>
      <c r="L26" s="10">
        <f t="shared" si="1"/>
        <v>682</v>
      </c>
      <c r="M26" s="2">
        <v>13</v>
      </c>
    </row>
    <row r="27" spans="1:13" ht="15" customHeight="1" thickBot="1">
      <c r="A27" s="20" t="s">
        <v>51</v>
      </c>
      <c r="B27" s="9">
        <v>43</v>
      </c>
      <c r="C27" s="9">
        <v>33</v>
      </c>
      <c r="D27" s="9">
        <v>379</v>
      </c>
      <c r="E27" s="1">
        <f t="shared" si="0"/>
        <v>455</v>
      </c>
      <c r="F27" s="1">
        <v>20</v>
      </c>
      <c r="H27" s="13" t="s">
        <v>70</v>
      </c>
      <c r="I27" s="10">
        <v>177</v>
      </c>
      <c r="J27" s="10">
        <v>232</v>
      </c>
      <c r="K27" s="10">
        <v>501</v>
      </c>
      <c r="L27" s="10">
        <f t="shared" si="1"/>
        <v>910</v>
      </c>
      <c r="M27" s="2">
        <v>2</v>
      </c>
    </row>
    <row r="28" spans="1:13" ht="15" customHeight="1" thickBot="1">
      <c r="A28" s="20" t="s">
        <v>52</v>
      </c>
      <c r="B28" s="9">
        <v>54</v>
      </c>
      <c r="C28" s="9">
        <v>48</v>
      </c>
      <c r="D28" s="9">
        <v>379</v>
      </c>
      <c r="E28" s="1">
        <f t="shared" si="0"/>
        <v>481</v>
      </c>
      <c r="F28" s="1">
        <v>19</v>
      </c>
      <c r="H28" s="12" t="s">
        <v>71</v>
      </c>
      <c r="I28" s="10">
        <v>83</v>
      </c>
      <c r="J28" s="10">
        <v>163</v>
      </c>
      <c r="K28" s="10">
        <v>501</v>
      </c>
      <c r="L28" s="10">
        <f t="shared" si="1"/>
        <v>747</v>
      </c>
      <c r="M28" s="2">
        <v>9</v>
      </c>
    </row>
    <row r="29" spans="1:13" ht="15" customHeight="1" thickBot="1">
      <c r="A29" s="20" t="s">
        <v>53</v>
      </c>
      <c r="B29" s="9">
        <v>136</v>
      </c>
      <c r="C29" s="9">
        <v>172</v>
      </c>
      <c r="D29" s="9">
        <v>379</v>
      </c>
      <c r="E29" s="1">
        <f t="shared" si="0"/>
        <v>687</v>
      </c>
      <c r="F29" s="1">
        <v>3</v>
      </c>
      <c r="H29" s="12" t="s">
        <v>72</v>
      </c>
      <c r="I29" s="10">
        <v>98</v>
      </c>
      <c r="J29" s="10">
        <v>167</v>
      </c>
      <c r="K29" s="10">
        <v>501</v>
      </c>
      <c r="L29" s="10">
        <f t="shared" si="1"/>
        <v>766</v>
      </c>
      <c r="M29" s="2">
        <v>8</v>
      </c>
    </row>
    <row r="30" spans="1:13" ht="15" customHeight="1" thickBot="1">
      <c r="A30" s="20" t="s">
        <v>54</v>
      </c>
      <c r="B30" s="9">
        <v>79</v>
      </c>
      <c r="C30" s="9">
        <v>189</v>
      </c>
      <c r="D30" s="9">
        <v>379</v>
      </c>
      <c r="E30" s="1">
        <f t="shared" si="0"/>
        <v>647</v>
      </c>
      <c r="F30" s="1">
        <v>9</v>
      </c>
      <c r="H30" s="15" t="s">
        <v>73</v>
      </c>
      <c r="I30" s="10">
        <v>131</v>
      </c>
      <c r="J30" s="10">
        <v>238</v>
      </c>
      <c r="K30" s="10">
        <v>501</v>
      </c>
      <c r="L30" s="10">
        <f>SUM(I30:K30)</f>
        <v>870</v>
      </c>
      <c r="M30" s="2">
        <v>4</v>
      </c>
    </row>
    <row r="31" spans="1:13" ht="15.75" thickBot="1">
      <c r="A31" s="20" t="s">
        <v>13</v>
      </c>
      <c r="B31" s="9">
        <f>SUM(B11:B30)</f>
        <v>1712</v>
      </c>
      <c r="C31" s="9">
        <f>SUM(C11:C30)</f>
        <v>2943</v>
      </c>
      <c r="D31" s="9">
        <f>SUM(D11:D30)</f>
        <v>7580</v>
      </c>
      <c r="E31" s="1">
        <f>SUM(E11:E30)</f>
        <v>12235</v>
      </c>
      <c r="F31" s="1"/>
      <c r="H31" s="2" t="s">
        <v>15</v>
      </c>
      <c r="I31" s="10">
        <f>SUM(I11:I30)</f>
        <v>1870</v>
      </c>
      <c r="J31" s="10">
        <f>SUM(J11:J30)</f>
        <v>3095</v>
      </c>
      <c r="K31" s="10">
        <f>SUM(K11:K30)</f>
        <v>10020</v>
      </c>
      <c r="L31" s="10">
        <f>SUM(L11:L30)</f>
        <v>14985</v>
      </c>
      <c r="M31" s="2"/>
    </row>
    <row r="32" spans="1:13" ht="15.75" thickBot="1">
      <c r="A32" s="20"/>
      <c r="B32" s="9"/>
      <c r="C32" s="9"/>
      <c r="D32" s="9">
        <f>B38/J38</f>
        <v>0.4494856722997796</v>
      </c>
      <c r="E32" s="1">
        <f>D32/0.01</f>
        <v>44.94856722997796</v>
      </c>
      <c r="F32" s="1" t="s">
        <v>14</v>
      </c>
      <c r="H32" s="2"/>
      <c r="I32" s="10"/>
      <c r="J32" s="10"/>
      <c r="K32" s="10">
        <f>H38/J38</f>
        <v>0.5505143277002205</v>
      </c>
      <c r="L32" s="10">
        <f>K32/0.01</f>
        <v>55.051432770022046</v>
      </c>
      <c r="M32" s="2" t="s">
        <v>14</v>
      </c>
    </row>
    <row r="33" spans="1:13" ht="14.25">
      <c r="A33" s="16"/>
      <c r="B33" s="16"/>
      <c r="C33" s="16"/>
      <c r="D33" s="16"/>
      <c r="E33" s="16"/>
      <c r="F33" s="16"/>
      <c r="H33" s="16"/>
      <c r="I33" s="14"/>
      <c r="J33" s="14"/>
      <c r="K33" s="14"/>
      <c r="L33" s="14"/>
      <c r="M33" s="16"/>
    </row>
    <row r="34" spans="1:13" ht="14.25">
      <c r="A34" s="16"/>
      <c r="B34" s="16"/>
      <c r="C34" s="16"/>
      <c r="D34" s="16"/>
      <c r="E34" s="16"/>
      <c r="F34" s="16"/>
      <c r="H34" s="16"/>
      <c r="I34" s="14"/>
      <c r="J34" s="14"/>
      <c r="K34" s="14"/>
      <c r="L34" s="14"/>
      <c r="M34" s="16"/>
    </row>
    <row r="35" spans="1:13" ht="14.25">
      <c r="A35" s="16"/>
      <c r="B35" s="16"/>
      <c r="C35" s="16"/>
      <c r="D35" s="16"/>
      <c r="E35" s="16"/>
      <c r="F35" s="16"/>
      <c r="H35" s="16"/>
      <c r="I35" s="14"/>
      <c r="J35" s="14"/>
      <c r="K35" s="14"/>
      <c r="L35" s="14"/>
      <c r="M35" s="16"/>
    </row>
    <row r="36" spans="1:13" ht="14.25">
      <c r="A36" s="16"/>
      <c r="B36" s="16"/>
      <c r="C36" s="16"/>
      <c r="D36" s="16"/>
      <c r="E36" s="16"/>
      <c r="F36" s="16"/>
      <c r="H36" s="16"/>
      <c r="I36" s="14"/>
      <c r="J36" s="14"/>
      <c r="K36" s="14"/>
      <c r="L36" s="14"/>
      <c r="M36" s="16"/>
    </row>
    <row r="38" spans="1:12" ht="15" customHeight="1" thickBot="1">
      <c r="A38" t="s">
        <v>18</v>
      </c>
      <c r="B38" s="38">
        <f>+E31</f>
        <v>12235</v>
      </c>
      <c r="C38" s="38"/>
      <c r="E38" t="s">
        <v>22</v>
      </c>
      <c r="H38" s="8">
        <f>+L31</f>
        <v>14985</v>
      </c>
      <c r="I38" t="s">
        <v>21</v>
      </c>
      <c r="J38" s="38">
        <f>SUM(H38,B38)</f>
        <v>27220</v>
      </c>
      <c r="K38" s="38"/>
      <c r="L38" s="38"/>
    </row>
    <row r="39" spans="1:12" ht="15" customHeight="1" thickBot="1" thickTop="1">
      <c r="A39" t="s">
        <v>19</v>
      </c>
      <c r="B39" s="37">
        <f>+J38</f>
        <v>27220</v>
      </c>
      <c r="C39" s="37"/>
      <c r="D39" t="s">
        <v>23</v>
      </c>
      <c r="E39" s="5">
        <v>11</v>
      </c>
      <c r="F39" t="s">
        <v>24</v>
      </c>
      <c r="H39" s="11">
        <f>B39/E39</f>
        <v>2474.5454545454545</v>
      </c>
      <c r="I39" t="s">
        <v>25</v>
      </c>
      <c r="J39" s="37">
        <v>2475</v>
      </c>
      <c r="K39" s="37"/>
      <c r="L39" s="37"/>
    </row>
    <row r="40" ht="15" customHeight="1" thickTop="1"/>
    <row r="41" ht="15" customHeight="1">
      <c r="A41" t="s">
        <v>20</v>
      </c>
    </row>
    <row r="42" spans="1:10" ht="15" customHeight="1">
      <c r="A42" s="22" t="s">
        <v>75</v>
      </c>
      <c r="B42" s="3">
        <f>+E31</f>
        <v>12235</v>
      </c>
      <c r="C42" t="s">
        <v>26</v>
      </c>
      <c r="D42" s="3">
        <v>2475</v>
      </c>
      <c r="E42" t="s">
        <v>21</v>
      </c>
      <c r="F42">
        <f>INT(E45)</f>
        <v>4</v>
      </c>
      <c r="H42" s="5" t="s">
        <v>27</v>
      </c>
      <c r="I42" s="3">
        <v>2335</v>
      </c>
      <c r="J42" t="s">
        <v>28</v>
      </c>
    </row>
    <row r="43" spans="1:10" ht="15" customHeight="1">
      <c r="A43" t="s">
        <v>76</v>
      </c>
      <c r="B43" s="3">
        <f>+L31</f>
        <v>14985</v>
      </c>
      <c r="C43" t="s">
        <v>26</v>
      </c>
      <c r="D43" s="3">
        <v>2475</v>
      </c>
      <c r="E43" t="s">
        <v>21</v>
      </c>
      <c r="F43">
        <f>INT(K45)</f>
        <v>6</v>
      </c>
      <c r="H43" s="5" t="s">
        <v>27</v>
      </c>
      <c r="I43" s="3">
        <v>135</v>
      </c>
      <c r="J43" t="s">
        <v>28</v>
      </c>
    </row>
    <row r="44" ht="15" customHeight="1">
      <c r="H44" s="5"/>
    </row>
    <row r="45" spans="3:11" ht="15" customHeight="1">
      <c r="C45" s="39" t="s">
        <v>33</v>
      </c>
      <c r="D45" s="39"/>
      <c r="E45" s="3">
        <f>B42/D42</f>
        <v>4.943434343434343</v>
      </c>
      <c r="I45" s="40" t="s">
        <v>34</v>
      </c>
      <c r="J45" s="40"/>
      <c r="K45" s="3">
        <f>B43/D43</f>
        <v>6.054545454545455</v>
      </c>
    </row>
    <row r="46" spans="1:12" ht="15" customHeight="1">
      <c r="A46" s="17" t="s">
        <v>29</v>
      </c>
      <c r="B46" s="27" t="s">
        <v>77</v>
      </c>
      <c r="C46" s="27"/>
      <c r="D46" s="27"/>
      <c r="E46" s="27"/>
      <c r="F46" s="28"/>
      <c r="H46" s="34" t="s">
        <v>81</v>
      </c>
      <c r="I46" s="35"/>
      <c r="J46" s="35"/>
      <c r="K46" s="35"/>
      <c r="L46" s="36"/>
    </row>
    <row r="47" spans="1:12" ht="15" customHeight="1">
      <c r="A47" s="29" t="s">
        <v>78</v>
      </c>
      <c r="B47" s="30"/>
      <c r="C47" s="30"/>
      <c r="D47" s="30"/>
      <c r="E47" s="30"/>
      <c r="F47" s="31"/>
      <c r="H47" s="34"/>
      <c r="I47" s="35"/>
      <c r="J47" s="35"/>
      <c r="K47" s="35"/>
      <c r="L47" s="36"/>
    </row>
    <row r="48" spans="1:12" ht="15" customHeight="1">
      <c r="A48" s="26"/>
      <c r="B48" s="26"/>
      <c r="C48" s="26"/>
      <c r="D48" s="26"/>
      <c r="E48" s="26"/>
      <c r="F48" s="26"/>
      <c r="H48" s="23"/>
      <c r="I48" s="24"/>
      <c r="J48" s="24"/>
      <c r="K48" s="24"/>
      <c r="L48" s="25"/>
    </row>
    <row r="49" spans="1:12" ht="15" customHeight="1">
      <c r="A49" s="18" t="s">
        <v>30</v>
      </c>
      <c r="B49" s="26" t="s">
        <v>79</v>
      </c>
      <c r="C49" s="26"/>
      <c r="D49" s="26"/>
      <c r="E49" s="26"/>
      <c r="F49" s="19"/>
      <c r="H49" s="23" t="s">
        <v>82</v>
      </c>
      <c r="I49" s="24"/>
      <c r="J49" s="24"/>
      <c r="K49" s="24"/>
      <c r="L49" s="25"/>
    </row>
    <row r="50" spans="1:12" ht="15" customHeight="1">
      <c r="A50" s="32" t="s">
        <v>80</v>
      </c>
      <c r="B50" s="33"/>
      <c r="C50" s="33"/>
      <c r="D50" s="33"/>
      <c r="E50" s="33"/>
      <c r="F50" s="33"/>
      <c r="H50" s="23"/>
      <c r="I50" s="24"/>
      <c r="J50" s="24"/>
      <c r="K50" s="24"/>
      <c r="L50" s="25"/>
    </row>
  </sheetData>
  <sheetProtection/>
  <mergeCells count="28">
    <mergeCell ref="I5:J5"/>
    <mergeCell ref="K5:L5"/>
    <mergeCell ref="K6:L6"/>
    <mergeCell ref="K7:L7"/>
    <mergeCell ref="K8:L8"/>
    <mergeCell ref="H46:L46"/>
    <mergeCell ref="B6:F6"/>
    <mergeCell ref="B7:F7"/>
    <mergeCell ref="B8:F8"/>
    <mergeCell ref="I6:J6"/>
    <mergeCell ref="I7:J7"/>
    <mergeCell ref="I8:J8"/>
    <mergeCell ref="B39:C39"/>
    <mergeCell ref="J38:L38"/>
    <mergeCell ref="J39:L39"/>
    <mergeCell ref="C45:D45"/>
    <mergeCell ref="I45:J45"/>
    <mergeCell ref="B38:C38"/>
    <mergeCell ref="H48:L48"/>
    <mergeCell ref="H50:L50"/>
    <mergeCell ref="B49:E49"/>
    <mergeCell ref="B46:F46"/>
    <mergeCell ref="A47:F47"/>
    <mergeCell ref="A48:D48"/>
    <mergeCell ref="E48:F48"/>
    <mergeCell ref="A50:F50"/>
    <mergeCell ref="H47:L47"/>
    <mergeCell ref="H49:L49"/>
  </mergeCells>
  <printOptions/>
  <pageMargins left="0.4724409448818898" right="0.4330708661417323" top="1.141732283464567" bottom="0.15748031496062992" header="0.2755905511811024" footer="0.15748031496062992"/>
  <pageSetup horizontalDpi="600" verticalDpi="600" orientation="landscape" paperSize="9" r:id="rId1"/>
  <headerFooter alignWithMargins="0">
    <oddHeader>&amp;C&amp;"Arial,Gras Italique"&amp;18Délégation Centrale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SCHMITZ</dc:creator>
  <cp:keywords/>
  <dc:description/>
  <cp:lastModifiedBy>J-P</cp:lastModifiedBy>
  <cp:lastPrinted>2019-02-12T12:30:18Z</cp:lastPrinted>
  <dcterms:created xsi:type="dcterms:W3CDTF">2008-10-28T12:07:36Z</dcterms:created>
  <dcterms:modified xsi:type="dcterms:W3CDTF">2019-03-15T13:48:03Z</dcterms:modified>
  <cp:category/>
  <cp:version/>
  <cp:contentType/>
  <cp:contentStatus/>
</cp:coreProperties>
</file>